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 TRADE\Documents\"/>
    </mc:Choice>
  </mc:AlternateContent>
  <xr:revisionPtr revIDLastSave="0" documentId="13_ncr:1_{B34722E3-9386-448A-97E5-82ECA1DBB46C}" xr6:coauthVersionLast="45" xr6:coauthVersionMax="45" xr10:uidLastSave="{00000000-0000-0000-0000-000000000000}"/>
  <bookViews>
    <workbookView xWindow="-120" yWindow="-120" windowWidth="20730" windowHeight="11160" tabRatio="696" activeTab="2" xr2:uid="{00000000-000D-0000-FFFF-FFFF00000000}"/>
  </bookViews>
  <sheets>
    <sheet name="Summary of Activities" sheetId="1" r:id="rId1"/>
    <sheet name="Sheet1" sheetId="8" r:id="rId2"/>
    <sheet name="Project Summary Report" sheetId="5" r:id="rId3"/>
    <sheet name="RI President Citation" sheetId="7" state="hidden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C6883035-0492-47D3-B0A1-E880E9CDF1E3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EABE1344-C8A4-4660-A2A1-443DBAC0EFA9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<sst xmlns="http://schemas.openxmlformats.org/spreadsheetml/2006/main" count="255" uniqueCount="151">
  <si>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</si>
  <si>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</si>
  <si>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</si>
  <si>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</si>
  <si>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</si>
  <si>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</si>
  <si>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</si>
  <si>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</si>
  <si>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</si>
  <si>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</si>
  <si>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</si>
  <si>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</si>
  <si>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</si>
  <si>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</si>
  <si>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</si>
  <si>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</si>
  <si>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</si>
  <si>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</si>
  <si>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</si>
  <si>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</si>
  <si>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</si>
  <si>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</si>
  <si>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</si>
  <si>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</si>
  <si>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</si>
  <si>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</si>
  <si>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</si>
  <si>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</si>
  <si>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</si>
  <si>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</si>
  <si>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</si>
  <si>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</si>
  <si>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</si>
  <si>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</si>
  <si>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</si>
  <si>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</si>
  <si>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</si>
  <si>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</si>
  <si>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</si>
  <si>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</si>
  <si>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</si>
  <si>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</si>
  <si>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</si>
  <si>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</si>
  <si>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</si>
  <si>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</si>
  <si>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</si>
  <si>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</si>
  <si>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</si>
  <si>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</si>
  <si>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</si>
  <si>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</si>
  <si>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</si>
  <si>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</si>
  <si>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</si>
  <si>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</si>
  <si>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</si>
  <si>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</si>
  <si>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</si>
  <si>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</si>
  <si>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</si>
  <si>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</si>
  <si>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</si>
  <si>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</si>
  <si>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</si>
  <si>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</si>
  <si>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</si>
  <si>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</si>
  <si>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</si>
  <si>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</si>
  <si>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</si>
  <si>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</si>
  <si>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</si>
  <si>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</si>
  <si>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</si>
  <si>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</si>
  <si>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</si>
  <si>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</si>
  <si>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</si>
  <si>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</si>
  <si>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</si>
  <si>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</si>
  <si>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</si>
  <si>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</si>
  <si>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</si>
  <si>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</si>
  <si>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</si>
  <si>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</si>
  <si>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</si>
  <si>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</si>
  <si>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</si>
  <si>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</si>
  <si>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</si>
  <si>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</si>
  <si>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</si>
  <si>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</si>
  <si>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</si>
  <si>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</si>
  <si>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</si>
  <si>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</si>
  <si>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</si>
  <si>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</si>
  <si>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</si>
  <si>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</si>
  <si>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</si>
  <si>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</si>
  <si>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</si>
  <si>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</si>
  <si>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</si>
  <si>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</si>
  <si>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</si>
  <si>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</si>
  <si>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</si>
  <si>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</si>
  <si>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</si>
  <si>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</si>
  <si>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</si>
  <si>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</si>
  <si>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</si>
  <si>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</si>
  <si>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</si>
  <si>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</si>
  <si>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</si>
  <si>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</si>
  <si>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</si>
  <si>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</si>
  <si>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</si>
  <si>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</si>
  <si>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</si>
  <si>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</si>
  <si>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</si>
  <si>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</si>
  <si>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</si>
  <si>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</si>
  <si>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</si>
  <si>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CEBU WEST</t>
  </si>
  <si>
    <t>1C</t>
  </si>
  <si>
    <t>Alvin P. Olalo</t>
  </si>
  <si>
    <t>Carlo Anton Suarez</t>
  </si>
  <si>
    <t>City Sports Club</t>
  </si>
  <si>
    <t>Vicente Vosotros</t>
  </si>
  <si>
    <t>Cebu Grand Hotel</t>
  </si>
  <si>
    <t>Harold's Hotel</t>
  </si>
  <si>
    <t>CTU Tuburan</t>
  </si>
  <si>
    <t>Waterfront Lahug</t>
  </si>
  <si>
    <t>CTU Tuburan Campus</t>
  </si>
  <si>
    <t>Donation of Machineries and Equipment to CTU Tuburan with Wellmade</t>
  </si>
  <si>
    <t>Conferment of Dr. Philip N. Tan, Humanis Causa by CTU</t>
  </si>
  <si>
    <t xml:space="preserve"> Cebu Technical University</t>
  </si>
  <si>
    <t>TRF Recognition Night for Paul Harris Contributions</t>
  </si>
  <si>
    <t>Rotary International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</si>
</sst>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view="pageLayout" topLeftCell="A4" zoomScale="120" zoomScaleNormal="200" zoomScalePageLayoutView="120" workbookViewId="0">
      <selection activeCell="P22" sqref="P22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43770</v>
      </c>
      <c r="L2" s="88"/>
      <c r="M2" s="88"/>
      <c r="N2" s="30"/>
      <c r="O2" s="30"/>
      <c r="P2" s="30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43813</v>
      </c>
      <c r="P8" s="96"/>
    </row>
    <row r="9" spans="1:16" s="34" customFormat="1" ht="14.1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78"/>
      <c r="B11" s="151">
        <v>43781</v>
      </c>
      <c r="C11" s="152"/>
      <c r="D11" s="112">
        <v>18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139</v>
      </c>
    </row>
    <row r="12" spans="1:16" s="36" customFormat="1" ht="12" customHeight="1" thickTop="1" thickBot="1">
      <c r="A12" s="178"/>
      <c r="B12" s="153"/>
      <c r="C12" s="154"/>
      <c r="D12" s="102"/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5"/>
    </row>
    <row r="13" spans="1:16" s="36" customFormat="1" ht="12" customHeight="1" thickTop="1" thickBot="1">
      <c r="A13" s="178"/>
      <c r="B13" s="153">
        <v>43795</v>
      </c>
      <c r="C13" s="154"/>
      <c r="D13" s="102">
        <v>22</v>
      </c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5" t="s">
        <v>139</v>
      </c>
    </row>
    <row r="14" spans="1:16" s="36" customFormat="1" ht="12" customHeight="1" thickTop="1" thickBot="1">
      <c r="A14" s="178"/>
      <c r="B14" s="153"/>
      <c r="C14" s="154"/>
      <c r="D14" s="102"/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5"/>
    </row>
    <row r="15" spans="1:16" s="36" customFormat="1" ht="12" customHeight="1" thickTop="1" thickBot="1">
      <c r="A15" s="178"/>
      <c r="B15" s="153"/>
      <c r="C15" s="154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5"/>
    </row>
    <row r="16" spans="1:16" s="36" customFormat="1" ht="12" customHeight="1" thickTop="1" thickBot="1">
      <c r="A16" s="178"/>
      <c r="B16" s="153">
        <v>43784</v>
      </c>
      <c r="C16" s="154"/>
      <c r="D16" s="81"/>
      <c r="E16" s="68"/>
      <c r="F16" s="69"/>
      <c r="G16" s="70"/>
      <c r="H16" s="63">
        <v>10</v>
      </c>
      <c r="I16" s="82"/>
      <c r="J16" s="83"/>
      <c r="K16" s="64"/>
      <c r="L16" s="84"/>
      <c r="M16" s="61"/>
      <c r="N16" s="61"/>
      <c r="O16" s="66"/>
      <c r="P16" s="45" t="s">
        <v>141</v>
      </c>
    </row>
    <row r="17" spans="1:16" s="36" customFormat="1" ht="12" customHeight="1" thickTop="1" thickBot="1">
      <c r="A17" s="178"/>
      <c r="B17" s="153">
        <v>43781</v>
      </c>
      <c r="C17" s="154"/>
      <c r="D17" s="81"/>
      <c r="E17" s="68"/>
      <c r="F17" s="68"/>
      <c r="G17" s="68"/>
      <c r="H17" s="69"/>
      <c r="I17" s="70"/>
      <c r="J17" s="63">
        <v>18</v>
      </c>
      <c r="K17" s="63"/>
      <c r="L17" s="71"/>
      <c r="M17" s="61"/>
      <c r="N17" s="61"/>
      <c r="O17" s="66"/>
      <c r="P17" s="45" t="s">
        <v>139</v>
      </c>
    </row>
    <row r="18" spans="1:16" s="36" customFormat="1" ht="12" customHeight="1" thickTop="1" thickBot="1">
      <c r="A18" s="178"/>
      <c r="B18" s="153">
        <v>43777</v>
      </c>
      <c r="C18" s="154"/>
      <c r="D18" s="60"/>
      <c r="E18" s="61"/>
      <c r="F18" s="61"/>
      <c r="G18" s="61"/>
      <c r="H18" s="61"/>
      <c r="I18" s="62"/>
      <c r="J18" s="63">
        <v>5</v>
      </c>
      <c r="K18" s="63"/>
      <c r="L18" s="64"/>
      <c r="M18" s="65"/>
      <c r="N18" s="61"/>
      <c r="O18" s="66"/>
      <c r="P18" s="45" t="s">
        <v>142</v>
      </c>
    </row>
    <row r="19" spans="1:16" s="36" customFormat="1" ht="12" customHeight="1" thickTop="1" thickBot="1">
      <c r="A19" s="178"/>
      <c r="B19" s="153">
        <v>43778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5</v>
      </c>
      <c r="M19" s="63"/>
      <c r="N19" s="62"/>
      <c r="O19" s="173"/>
      <c r="P19" s="45" t="s">
        <v>143</v>
      </c>
    </row>
    <row r="20" spans="1:16" s="36" customFormat="1" ht="12" customHeight="1" thickTop="1" thickBot="1">
      <c r="A20" s="178"/>
      <c r="B20" s="153">
        <v>43780</v>
      </c>
      <c r="C20" s="154"/>
      <c r="D20" s="60"/>
      <c r="E20" s="61"/>
      <c r="F20" s="61"/>
      <c r="G20" s="61"/>
      <c r="H20" s="61"/>
      <c r="I20" s="61"/>
      <c r="J20" s="61"/>
      <c r="K20" s="62"/>
      <c r="L20" s="63">
        <v>6</v>
      </c>
      <c r="M20" s="63"/>
      <c r="N20" s="62"/>
      <c r="O20" s="173"/>
      <c r="P20" s="45" t="s">
        <v>144</v>
      </c>
    </row>
    <row r="21" spans="1:16" s="36" customFormat="1" ht="12" customHeight="1" thickTop="1" thickBot="1">
      <c r="A21" s="178"/>
      <c r="B21" s="153">
        <v>43778</v>
      </c>
      <c r="C21" s="154"/>
      <c r="D21" s="60"/>
      <c r="E21" s="61"/>
      <c r="F21" s="61"/>
      <c r="G21" s="61"/>
      <c r="H21" s="61"/>
      <c r="I21" s="61"/>
      <c r="J21" s="61"/>
      <c r="K21" s="62"/>
      <c r="L21" s="63">
        <v>9</v>
      </c>
      <c r="M21" s="63"/>
      <c r="N21" s="62"/>
      <c r="O21" s="173"/>
      <c r="P21" s="45" t="s">
        <v>142</v>
      </c>
    </row>
    <row r="22" spans="1:16" s="36" customFormat="1" ht="12" customHeight="1" thickTop="1" thickBot="1">
      <c r="A22" s="178"/>
      <c r="B22" s="153"/>
      <c r="C22" s="154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3"/>
      <c r="P22" s="45"/>
    </row>
    <row r="23" spans="1:16" s="36" customFormat="1" ht="12" customHeight="1" thickTop="1" thickBot="1">
      <c r="A23" s="178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5"/>
    </row>
    <row r="24" spans="1:16" s="36" customFormat="1" ht="12" customHeight="1" thickTop="1" thickBot="1">
      <c r="A24" s="178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5"/>
    </row>
    <row r="25" spans="1:16" s="36" customFormat="1" ht="12" customHeight="1" thickTop="1" thickBot="1">
      <c r="A25" s="178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>
      <c r="A26" s="178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>
      <c r="A27" s="179"/>
      <c r="B27" s="180"/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/>
      <c r="O27" s="176"/>
      <c r="P27" s="46"/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45</v>
      </c>
      <c r="J31" s="156" t="s">
        <v>7</v>
      </c>
      <c r="K31" s="157"/>
      <c r="L31" s="157"/>
      <c r="M31" s="157"/>
      <c r="N31" s="157"/>
      <c r="O31" s="157"/>
      <c r="P31" s="3">
        <v>3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/>
      <c r="J32" s="158" t="s">
        <v>18</v>
      </c>
      <c r="K32" s="159"/>
      <c r="L32" s="159"/>
      <c r="M32" s="159"/>
      <c r="N32" s="159"/>
      <c r="O32" s="159"/>
      <c r="P32" s="5"/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/>
      <c r="J33" s="160" t="s">
        <v>8</v>
      </c>
      <c r="K33" s="161"/>
      <c r="L33" s="161"/>
      <c r="M33" s="161"/>
      <c r="N33" s="161"/>
      <c r="O33" s="161"/>
      <c r="P33" s="37">
        <f>SUM(P31:P32)</f>
        <v>3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45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1"/>
      <c r="C37" s="192"/>
      <c r="D37" s="192"/>
      <c r="E37" s="192"/>
      <c r="F37" s="192"/>
      <c r="G37" s="193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9" customFormat="1" ht="12.75" customHeight="1">
      <c r="A38" s="40">
        <v>2</v>
      </c>
      <c r="B38" s="194"/>
      <c r="C38" s="195"/>
      <c r="D38" s="195"/>
      <c r="E38" s="195"/>
      <c r="F38" s="195"/>
      <c r="G38" s="196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9" customFormat="1" ht="12.75" customHeight="1">
      <c r="A39" s="40">
        <v>3</v>
      </c>
      <c r="B39" s="194"/>
      <c r="C39" s="195"/>
      <c r="D39" s="195"/>
      <c r="E39" s="195"/>
      <c r="F39" s="195"/>
      <c r="G39" s="196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9" customFormat="1" ht="12.75" customHeight="1">
      <c r="A40" s="41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9" customFormat="1" ht="12.75" customHeight="1" thickBot="1">
      <c r="A41" s="40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2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Carlo Anton Suarez</v>
      </c>
      <c r="B52" s="142"/>
      <c r="C52" s="143"/>
      <c r="D52" s="143"/>
      <c r="E52" s="143"/>
      <c r="F52" s="143"/>
      <c r="G52" s="143" t="str">
        <f>I6</f>
        <v>Alvin P. Olalo</v>
      </c>
      <c r="H52" s="143"/>
      <c r="I52" s="143"/>
      <c r="J52" s="143"/>
      <c r="K52" s="143"/>
      <c r="L52" s="143"/>
      <c r="M52" s="144" t="s">
        <v>140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A8EB3-37D3-40A7-BFF7-116F2E247E23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tabSelected="1" view="pageLayout" zoomScale="120" zoomScaleNormal="200" zoomScalePageLayoutView="120" workbookViewId="0">
      <selection activeCell="E17" sqref="E17:P17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8.95" customHeight="1" thickBot="1">
      <c r="A3" s="254" t="str">
        <f>'Summary of Activities'!A6</f>
        <v>CEBU WEST</v>
      </c>
      <c r="B3" s="254"/>
      <c r="C3" s="254"/>
      <c r="D3" s="254"/>
      <c r="E3" s="254"/>
      <c r="F3" s="254" t="str">
        <f>'Summary of Activities'!I6</f>
        <v>Alvin P. Olalo</v>
      </c>
      <c r="G3" s="254"/>
      <c r="H3" s="254"/>
      <c r="I3" s="254"/>
      <c r="J3" s="254"/>
      <c r="K3" s="254"/>
      <c r="L3" s="254" t="str">
        <f>'Summary of Activities'!N6</f>
        <v>Carlo Anton Suarez</v>
      </c>
      <c r="M3" s="254"/>
      <c r="N3" s="254"/>
      <c r="O3" s="254"/>
      <c r="P3" s="254"/>
      <c r="Q3" s="254"/>
      <c r="R3" s="254" t="str">
        <f>'Summary of Activities'!H6</f>
        <v>1C</v>
      </c>
      <c r="S3" s="254"/>
      <c r="T3" s="279">
        <f>'Summary of Activities'!K2</f>
        <v>43770</v>
      </c>
      <c r="U3" s="254"/>
      <c r="V3" s="254"/>
      <c r="W3" s="280">
        <f>'Summary of Activities'!O8</f>
        <v>43813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>
      <c r="A5" s="220">
        <v>1</v>
      </c>
      <c r="B5" s="222">
        <f>'Summary of Activities'!B19</f>
        <v>43778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3"/>
      <c r="V5" s="203" t="s">
        <v>52</v>
      </c>
      <c r="W5" s="203"/>
      <c r="X5" s="204"/>
    </row>
    <row r="6" spans="1:24" s="7" customFormat="1" ht="13.5" thickBot="1">
      <c r="A6" s="220"/>
      <c r="B6" s="223"/>
      <c r="C6" s="48"/>
      <c r="D6" s="49"/>
      <c r="E6" s="50"/>
      <c r="F6" s="51">
        <v>1500</v>
      </c>
      <c r="G6" s="49">
        <v>30</v>
      </c>
      <c r="H6" s="52">
        <v>750000</v>
      </c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08" t="s">
        <v>146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145</v>
      </c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>
      <c r="A10" s="220">
        <v>2</v>
      </c>
      <c r="B10" s="222">
        <f>'Summary of Activities'!B20</f>
        <v>43780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3"/>
      <c r="V10" s="203" t="s">
        <v>52</v>
      </c>
      <c r="W10" s="203"/>
      <c r="X10" s="204"/>
    </row>
    <row r="11" spans="1:24" s="7" customFormat="1" ht="13.5" thickBot="1">
      <c r="A11" s="220"/>
      <c r="B11" s="223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>
        <v>5</v>
      </c>
      <c r="Q11" s="50"/>
      <c r="R11" s="51"/>
      <c r="S11" s="49"/>
      <c r="T11" s="52"/>
      <c r="U11" s="54"/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08" t="s">
        <v>147</v>
      </c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 t="s">
        <v>148</v>
      </c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>
      <c r="A15" s="220">
        <v>3</v>
      </c>
      <c r="B15" s="222">
        <f>'Summary of Activities'!B21</f>
        <v>43778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3"/>
      <c r="V15" s="203" t="s">
        <v>52</v>
      </c>
      <c r="W15" s="203"/>
      <c r="X15" s="204"/>
    </row>
    <row r="16" spans="1:24" s="7" customFormat="1" ht="13.5" thickBot="1">
      <c r="A16" s="220"/>
      <c r="B16" s="223"/>
      <c r="C16" s="48"/>
      <c r="D16" s="49"/>
      <c r="E16" s="50"/>
      <c r="F16" s="51"/>
      <c r="G16" s="49"/>
      <c r="H16" s="52"/>
      <c r="I16" s="48"/>
      <c r="J16" s="49">
        <v>9</v>
      </c>
      <c r="K16" s="50">
        <v>520000</v>
      </c>
      <c r="L16" s="51"/>
      <c r="M16" s="49"/>
      <c r="N16" s="52"/>
      <c r="O16" s="48"/>
      <c r="P16" s="49">
        <v>4</v>
      </c>
      <c r="Q16" s="50"/>
      <c r="R16" s="51"/>
      <c r="S16" s="49"/>
      <c r="T16" s="52"/>
      <c r="U16" s="54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08" t="s">
        <v>149</v>
      </c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 t="s">
        <v>150</v>
      </c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>
      <c r="A20" s="220">
        <v>4</v>
      </c>
      <c r="B20" s="222">
        <f>'Summary of Activities'!B22</f>
        <v>0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3"/>
      <c r="V20" s="203" t="s">
        <v>52</v>
      </c>
      <c r="W20" s="203"/>
      <c r="X20" s="204"/>
    </row>
    <row r="21" spans="1:24" s="7" customFormat="1" ht="13.5" thickBot="1">
      <c r="A21" s="220"/>
      <c r="B21" s="223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/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>
      <c r="A25" s="220">
        <v>5</v>
      </c>
      <c r="B25" s="222">
        <f>'Summary of Activities'!B23</f>
        <v>0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3"/>
      <c r="V25" s="203" t="s">
        <v>52</v>
      </c>
      <c r="W25" s="203"/>
      <c r="X25" s="204"/>
    </row>
    <row r="26" spans="1:24" s="7" customFormat="1" ht="13.5" thickBot="1">
      <c r="A26" s="220"/>
      <c r="B26" s="223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/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>
      <c r="A30" s="220">
        <v>6</v>
      </c>
      <c r="B30" s="222">
        <f>'Summary of Activities'!B24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3"/>
      <c r="V30" s="203" t="s">
        <v>52</v>
      </c>
      <c r="W30" s="203"/>
      <c r="X30" s="204"/>
    </row>
    <row r="31" spans="1:24" s="7" customFormat="1" ht="13.5" thickBot="1">
      <c r="A31" s="220"/>
      <c r="B31" s="223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3"/>
      <c r="V35" s="203" t="s">
        <v>52</v>
      </c>
      <c r="W35" s="203"/>
      <c r="X35" s="204"/>
    </row>
    <row r="36" spans="1:24" s="7" customFormat="1" ht="13.5" thickBot="1">
      <c r="A36" s="220"/>
      <c r="B36" s="223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3"/>
      <c r="V40" s="203" t="s">
        <v>52</v>
      </c>
      <c r="W40" s="203"/>
      <c r="X40" s="204"/>
    </row>
    <row r="41" spans="1:24" s="7" customFormat="1" ht="13.5" thickBot="1">
      <c r="A41" s="220"/>
      <c r="B41" s="223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.25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0</v>
      </c>
      <c r="G47" s="278"/>
      <c r="H47" s="277">
        <f>D6+D11+D16+D21+D26+D31+D36+D41</f>
        <v>0</v>
      </c>
      <c r="I47" s="278"/>
      <c r="J47" s="271">
        <f>E6+E11+E16+E21+E26+E31+E36+E41</f>
        <v>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1500</v>
      </c>
      <c r="G48" s="278"/>
      <c r="H48" s="277">
        <f>G6+G11+G16+G21+G26+G31+G36+G41</f>
        <v>30</v>
      </c>
      <c r="I48" s="278"/>
      <c r="J48" s="271">
        <f>H6+H11+H16+H21+H26+H31+H36+H41</f>
        <v>750000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0</v>
      </c>
      <c r="G49" s="278"/>
      <c r="H49" s="277">
        <f>J6+J11+J16+J21+J26+J31+J36+J41</f>
        <v>9</v>
      </c>
      <c r="I49" s="278"/>
      <c r="J49" s="271">
        <f>K6+K11+K16+K21+K26+K31+K36+K41</f>
        <v>520000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71">
        <f>N6+N11+N16+N21+N26+N31+N36+N41</f>
        <v>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0</v>
      </c>
      <c r="G51" s="278"/>
      <c r="H51" s="277">
        <f>P6+P11+P16+P21+P26+P31+P36+P41</f>
        <v>9</v>
      </c>
      <c r="I51" s="278"/>
      <c r="J51" s="271">
        <f>Q6+Q11+Q16+Q21+Q26+Q31+Q36+Q41</f>
        <v>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0</v>
      </c>
      <c r="G52" s="274"/>
      <c r="H52" s="273">
        <f>S6+S11+S16+S21+S26+S31+S36+S41</f>
        <v>0</v>
      </c>
      <c r="I52" s="274"/>
      <c r="J52" s="256">
        <f>T6+T11+T16+T21+T26+T31+T36+T41</f>
        <v>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4" t="s">
        <v>56</v>
      </c>
      <c r="B54" s="265"/>
      <c r="C54" s="265"/>
      <c r="D54" s="265"/>
      <c r="E54" s="266"/>
      <c r="F54" s="261">
        <f>SUM(F47:G51)</f>
        <v>1500</v>
      </c>
      <c r="G54" s="262"/>
      <c r="H54" s="261">
        <f>SUM(H47:I52)</f>
        <v>48</v>
      </c>
      <c r="I54" s="262"/>
      <c r="J54" s="258">
        <f>SUM(J47:L52)</f>
        <v>1270000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8.95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.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.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.1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.1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.1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.1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.1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.1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of Activities</vt:lpstr>
      <vt:lpstr>Sheet1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A TRADE</cp:lastModifiedBy>
  <cp:lastPrinted>2019-04-23T13:42:22Z</cp:lastPrinted>
  <dcterms:created xsi:type="dcterms:W3CDTF">2013-07-03T03:04:40Z</dcterms:created>
  <dcterms:modified xsi:type="dcterms:W3CDTF">2019-12-15T11:33:15Z</dcterms:modified>
</cp:coreProperties>
</file>