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 TRADE\Documents\"/>
    </mc:Choice>
  </mc:AlternateContent>
  <xr:revisionPtr revIDLastSave="0" documentId="13_ncr:1_{B34722E3-9386-448A-97E5-82ECA1DBB46C}" xr6:coauthVersionLast="45" xr6:coauthVersionMax="45" xr10:uidLastSave="{00000000-0000-0000-0000-000000000000}"/>
  <bookViews>
    <workbookView xWindow="-120" yWindow="-120" windowWidth="20730" windowHeight="11160" tabRatio="696" activeTab="2" xr2:uid="{00000000-000D-0000-FFFF-FFFF00000000}"/>
  </bookViews>
  <sheets>
    <sheet name="Summary of Activities" sheetId="1" r:id="rId1"/>
    <sheet name="Sheet1" sheetId="8" r:id="rId2"/>
    <sheet name="Project Summary Report" sheetId="5" r:id="rId3"/>
    <sheet name="RI President Citation" sheetId="7" state="hidden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C6883035-0492-47D3-B0A1-E880E9CDF1E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EABE1344-C8A4-4660-A2A1-443DBAC0EFA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<sst xmlns="http://schemas.openxmlformats.org/spreadsheetml/2006/main" count="255" uniqueCount="151">
  <si>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</si>
  <si>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</si>
  <si>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</si>
  <si>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</si>
  <si>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</si>
  <si>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</si>
  <si>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</si>
  <si>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</si>
  <si>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</si>
  <si>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</si>
  <si>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</si>
  <si>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</si>
  <si>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</si>
  <si>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</si>
  <si>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</si>
  <si>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</si>
  <si>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</si>
  <si>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</si>
  <si>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</si>
  <si>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</si>
  <si>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</si>
  <si>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</si>
  <si>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</si>
  <si>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</si>
  <si>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</si>
  <si>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</si>
  <si>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</si>
  <si>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</si>
  <si>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</si>
  <si>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</si>
  <si>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</si>
  <si>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</si>
  <si>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</si>
  <si>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</si>
  <si>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</si>
  <si>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</si>
  <si>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</si>
  <si>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</si>
  <si>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</si>
  <si>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</si>
  <si>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</si>
  <si>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</si>
  <si>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</si>
  <si>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</si>
  <si>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</si>
  <si>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</si>
  <si>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</si>
  <si>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</si>
  <si>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</si>
  <si>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</si>
  <si>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</si>
  <si>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</si>
  <si>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</si>
  <si>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</si>
  <si>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</si>
  <si>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</si>
  <si>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</si>
  <si>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</si>
  <si>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</si>
  <si>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</si>
  <si>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</si>
  <si>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</si>
  <si>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</si>
  <si>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</si>
  <si>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</si>
  <si>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</si>
  <si>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</si>
  <si>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</si>
  <si>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</si>
  <si>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</si>
  <si>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</si>
  <si>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</si>
  <si>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</si>
  <si>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</si>
  <si>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</si>
  <si>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</si>
  <si>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</si>
  <si>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</si>
  <si>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</si>
  <si>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</si>
  <si>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</si>
  <si>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</si>
  <si>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</si>
  <si>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</si>
  <si>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</si>
  <si>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</si>
  <si>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</si>
  <si>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</si>
  <si>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</si>
  <si>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</si>
  <si>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</si>
  <si>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</si>
  <si>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</si>
  <si>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</si>
  <si>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</si>
  <si>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</si>
  <si>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</si>
  <si>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</si>
  <si>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</si>
  <si>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</si>
  <si>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</si>
  <si>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</si>
  <si>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</si>
  <si>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</si>
  <si>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</si>
  <si>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</si>
  <si>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</si>
  <si>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</si>
  <si>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</si>
  <si>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</si>
  <si>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</si>
  <si>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</si>
  <si>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</si>
  <si>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</si>
  <si>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</si>
  <si>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</si>
  <si>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</si>
  <si>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</si>
  <si>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</si>
  <si>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</si>
  <si>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</si>
  <si>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</si>
  <si>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</si>
  <si>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</si>
  <si>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</si>
  <si>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</si>
  <si>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</si>
  <si>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</si>
  <si>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</si>
  <si>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</si>
  <si>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</si>
  <si>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</si>
  <si>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</si>
  <si>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</si>
  <si>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</si>
  <si>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WEST</t>
  </si>
  <si>
    <t>1C</t>
  </si>
  <si>
    <t>Alvin P. Olalo</t>
  </si>
  <si>
    <t>Carlo Anton Suarez</t>
  </si>
  <si>
    <t>City Sports Club</t>
  </si>
  <si>
    <t>Vicente Vosotros</t>
  </si>
  <si>
    <t>Cebu Grand Hotel</t>
  </si>
  <si>
    <t>Harold's Hotel</t>
  </si>
  <si>
    <t>CTU Tuburan</t>
  </si>
  <si>
    <t>Waterfront Lahug</t>
  </si>
  <si>
    <t>CTU Tuburan Campus</t>
  </si>
  <si>
    <t>Donation of Machineries and Equipment to CTU Tuburan with Wellmade</t>
  </si>
  <si>
    <t>Conferment of Dr. Philip N. Tan, Humanis Causa by CTU</t>
  </si>
  <si>
    <t xml:space="preserve"> Cebu Technical University</t>
  </si>
  <si>
    <t>TRF Recognition Night for Paul Harris Contributions</t>
  </si>
  <si>
    <t>Rotary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</si>
</sst>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4" zoomScale="120" zoomScaleNormal="200" zoomScalePageLayoutView="120" workbookViewId="0">
      <selection activeCell="P22" sqref="P2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43770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43813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43781</v>
      </c>
      <c r="C11" s="152"/>
      <c r="D11" s="112">
        <v>18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8"/>
      <c r="B13" s="153">
        <v>43795</v>
      </c>
      <c r="C13" s="154"/>
      <c r="D13" s="102">
        <v>22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139</v>
      </c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>
        <v>43784</v>
      </c>
      <c r="C16" s="154"/>
      <c r="D16" s="81"/>
      <c r="E16" s="68"/>
      <c r="F16" s="69"/>
      <c r="G16" s="70"/>
      <c r="H16" s="63">
        <v>10</v>
      </c>
      <c r="I16" s="82"/>
      <c r="J16" s="83"/>
      <c r="K16" s="64"/>
      <c r="L16" s="84"/>
      <c r="M16" s="61"/>
      <c r="N16" s="61"/>
      <c r="O16" s="66"/>
      <c r="P16" s="45" t="s">
        <v>141</v>
      </c>
    </row>
    <row r="17" spans="1:16" s="36" customFormat="1" ht="12" customHeight="1" thickTop="1" thickBot="1">
      <c r="A17" s="178"/>
      <c r="B17" s="153">
        <v>43781</v>
      </c>
      <c r="C17" s="154"/>
      <c r="D17" s="81"/>
      <c r="E17" s="68"/>
      <c r="F17" s="68"/>
      <c r="G17" s="68"/>
      <c r="H17" s="69"/>
      <c r="I17" s="70"/>
      <c r="J17" s="63">
        <v>18</v>
      </c>
      <c r="K17" s="63"/>
      <c r="L17" s="71"/>
      <c r="M17" s="61"/>
      <c r="N17" s="61"/>
      <c r="O17" s="66"/>
      <c r="P17" s="45" t="s">
        <v>139</v>
      </c>
    </row>
    <row r="18" spans="1:16" s="36" customFormat="1" ht="12" customHeight="1" thickTop="1" thickBot="1">
      <c r="A18" s="178"/>
      <c r="B18" s="153">
        <v>43777</v>
      </c>
      <c r="C18" s="154"/>
      <c r="D18" s="60"/>
      <c r="E18" s="61"/>
      <c r="F18" s="61"/>
      <c r="G18" s="61"/>
      <c r="H18" s="61"/>
      <c r="I18" s="62"/>
      <c r="J18" s="63">
        <v>5</v>
      </c>
      <c r="K18" s="63"/>
      <c r="L18" s="64"/>
      <c r="M18" s="65"/>
      <c r="N18" s="61"/>
      <c r="O18" s="66"/>
      <c r="P18" s="45" t="s">
        <v>142</v>
      </c>
    </row>
    <row r="19" spans="1:16" s="36" customFormat="1" ht="12" customHeight="1" thickTop="1" thickBot="1">
      <c r="A19" s="178"/>
      <c r="B19" s="153">
        <v>43778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5</v>
      </c>
      <c r="M19" s="63"/>
      <c r="N19" s="62"/>
      <c r="O19" s="173"/>
      <c r="P19" s="45" t="s">
        <v>143</v>
      </c>
    </row>
    <row r="20" spans="1:16" s="36" customFormat="1" ht="12" customHeight="1" thickTop="1" thickBot="1">
      <c r="A20" s="178"/>
      <c r="B20" s="153">
        <v>43780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6</v>
      </c>
      <c r="M20" s="63"/>
      <c r="N20" s="62"/>
      <c r="O20" s="173"/>
      <c r="P20" s="45" t="s">
        <v>144</v>
      </c>
    </row>
    <row r="21" spans="1:16" s="36" customFormat="1" ht="12" customHeight="1" thickTop="1" thickBot="1">
      <c r="A21" s="178"/>
      <c r="B21" s="153">
        <v>43778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9</v>
      </c>
      <c r="M21" s="63"/>
      <c r="N21" s="62"/>
      <c r="O21" s="173"/>
      <c r="P21" s="45" t="s">
        <v>142</v>
      </c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45</v>
      </c>
      <c r="J31" s="156" t="s">
        <v>7</v>
      </c>
      <c r="K31" s="157"/>
      <c r="L31" s="157"/>
      <c r="M31" s="157"/>
      <c r="N31" s="157"/>
      <c r="O31" s="157"/>
      <c r="P31" s="3">
        <v>3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3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45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Carlo Anton Suarez</v>
      </c>
      <c r="B52" s="142"/>
      <c r="C52" s="143"/>
      <c r="D52" s="143"/>
      <c r="E52" s="143"/>
      <c r="F52" s="143"/>
      <c r="G52" s="143" t="str">
        <f>I6</f>
        <v>Alvin P. Olalo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8EB3-37D3-40A7-BFF7-116F2E247E2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zoomScale="120" zoomScaleNormal="200" zoomScalePageLayoutView="120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WEST</v>
      </c>
      <c r="B3" s="254"/>
      <c r="C3" s="254"/>
      <c r="D3" s="254"/>
      <c r="E3" s="254"/>
      <c r="F3" s="254" t="str">
        <f>'Summary of Activities'!I6</f>
        <v>Alvin P. Olalo</v>
      </c>
      <c r="G3" s="254"/>
      <c r="H3" s="254"/>
      <c r="I3" s="254"/>
      <c r="J3" s="254"/>
      <c r="K3" s="254"/>
      <c r="L3" s="254" t="str">
        <f>'Summary of Activities'!N6</f>
        <v>Carlo Anton Suarez</v>
      </c>
      <c r="M3" s="254"/>
      <c r="N3" s="254"/>
      <c r="O3" s="254"/>
      <c r="P3" s="254"/>
      <c r="Q3" s="254"/>
      <c r="R3" s="254" t="str">
        <f>'Summary of Activities'!H6</f>
        <v>1C</v>
      </c>
      <c r="S3" s="254"/>
      <c r="T3" s="279">
        <f>'Summary of Activities'!K2</f>
        <v>43770</v>
      </c>
      <c r="U3" s="254"/>
      <c r="V3" s="254"/>
      <c r="W3" s="280">
        <f>'Summary of Activities'!O8</f>
        <v>43813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43778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>
        <v>1500</v>
      </c>
      <c r="G6" s="49">
        <v>30</v>
      </c>
      <c r="H6" s="52">
        <v>750000</v>
      </c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146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145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43780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>
        <v>5</v>
      </c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147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148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43778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>
        <v>9</v>
      </c>
      <c r="K16" s="50">
        <v>520000</v>
      </c>
      <c r="L16" s="51"/>
      <c r="M16" s="49"/>
      <c r="N16" s="52"/>
      <c r="O16" s="48"/>
      <c r="P16" s="49">
        <v>4</v>
      </c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149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150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1500</v>
      </c>
      <c r="G48" s="278"/>
      <c r="H48" s="277">
        <f>G6+G11+G16+G21+G26+G31+G36+G41</f>
        <v>30</v>
      </c>
      <c r="I48" s="278"/>
      <c r="J48" s="271">
        <f>H6+H11+H16+H21+H26+H31+H36+H41</f>
        <v>750000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9</v>
      </c>
      <c r="I49" s="278"/>
      <c r="J49" s="271">
        <f>K6+K11+K16+K21+K26+K31+K36+K41</f>
        <v>520000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9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1500</v>
      </c>
      <c r="G54" s="262"/>
      <c r="H54" s="261">
        <f>SUM(H47:I52)</f>
        <v>48</v>
      </c>
      <c r="I54" s="262"/>
      <c r="J54" s="258">
        <f>SUM(J47:L52)</f>
        <v>1270000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Sheet1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 TRADE</cp:lastModifiedBy>
  <cp:lastPrinted>2019-04-23T13:42:22Z</cp:lastPrinted>
  <dcterms:created xsi:type="dcterms:W3CDTF">2013-07-03T03:04:40Z</dcterms:created>
  <dcterms:modified xsi:type="dcterms:W3CDTF">2019-12-15T11:33:15Z</dcterms:modified>
</cp:coreProperties>
</file>